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y/Desktop/ApolloBVM Website Docs/"/>
    </mc:Choice>
  </mc:AlternateContent>
  <xr:revisionPtr revIDLastSave="0" documentId="8_{7DC07AEC-7402-1742-99B3-63ED91117097}" xr6:coauthVersionLast="36" xr6:coauthVersionMax="36" xr10:uidLastSave="{00000000-0000-0000-0000-000000000000}"/>
  <bookViews>
    <workbookView xWindow="380" yWindow="460" windowWidth="28040" windowHeight="17040" xr2:uid="{99C8404F-8958-9B49-97C5-12DA3D98AEDF}"/>
  </bookViews>
  <sheets>
    <sheet name="20-04-04 TESTING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4" l="1"/>
  <c r="U31" i="4"/>
  <c r="U29" i="4"/>
  <c r="U28" i="4"/>
  <c r="U27" i="4"/>
  <c r="U25" i="4"/>
  <c r="S33" i="4"/>
  <c r="S31" i="4"/>
  <c r="S29" i="4"/>
  <c r="S28" i="4"/>
  <c r="S27" i="4"/>
  <c r="S25" i="4"/>
  <c r="Q33" i="4"/>
  <c r="Q31" i="4"/>
  <c r="Q29" i="4"/>
  <c r="Q28" i="4"/>
  <c r="Q27" i="4"/>
  <c r="Q25" i="4"/>
  <c r="U16" i="4"/>
  <c r="U14" i="4"/>
  <c r="U12" i="4"/>
  <c r="U11" i="4"/>
  <c r="U10" i="4"/>
  <c r="U8" i="4"/>
  <c r="S16" i="4"/>
  <c r="S14" i="4"/>
  <c r="S12" i="4"/>
  <c r="S11" i="4"/>
  <c r="S10" i="4"/>
  <c r="S8" i="4"/>
  <c r="Q16" i="4"/>
  <c r="Q14" i="4"/>
  <c r="Q12" i="4"/>
  <c r="Q11" i="4"/>
  <c r="Q10" i="4"/>
  <c r="Q8" i="4"/>
  <c r="N33" i="4"/>
  <c r="L33" i="4"/>
  <c r="J33" i="4"/>
  <c r="N31" i="4"/>
  <c r="L31" i="4"/>
  <c r="J31" i="4"/>
  <c r="N29" i="4"/>
  <c r="L29" i="4"/>
  <c r="J29" i="4"/>
  <c r="N28" i="4"/>
  <c r="L28" i="4"/>
  <c r="J28" i="4"/>
  <c r="N27" i="4"/>
  <c r="L27" i="4"/>
  <c r="J27" i="4"/>
  <c r="N25" i="4"/>
  <c r="L25" i="4"/>
  <c r="J25" i="4"/>
  <c r="N16" i="4"/>
  <c r="L16" i="4"/>
  <c r="J16" i="4"/>
  <c r="N14" i="4"/>
  <c r="L14" i="4"/>
  <c r="J14" i="4"/>
  <c r="N12" i="4"/>
  <c r="L12" i="4"/>
  <c r="J12" i="4"/>
  <c r="N11" i="4"/>
  <c r="L11" i="4"/>
  <c r="J11" i="4"/>
  <c r="N10" i="4"/>
  <c r="L10" i="4"/>
  <c r="J10" i="4"/>
  <c r="N8" i="4"/>
  <c r="L8" i="4"/>
  <c r="J8" i="4"/>
</calcChain>
</file>

<file path=xl/sharedStrings.xml><?xml version="1.0" encoding="utf-8"?>
<sst xmlns="http://schemas.openxmlformats.org/spreadsheetml/2006/main" count="31" uniqueCount="14">
  <si>
    <t>1:3</t>
  </si>
  <si>
    <t>Ambu SP II</t>
  </si>
  <si>
    <t>RAW</t>
  </si>
  <si>
    <t>Error</t>
  </si>
  <si>
    <t>TEST DATE:</t>
  </si>
  <si>
    <t>Tidal Volume</t>
  </si>
  <si>
    <t>BPM</t>
  </si>
  <si>
    <t>300 mL</t>
  </si>
  <si>
    <t>500 mL</t>
  </si>
  <si>
    <t>700 mL</t>
  </si>
  <si>
    <t>Respirator Bag:</t>
  </si>
  <si>
    <t>I:E RATIO:</t>
  </si>
  <si>
    <t>Procedure: set bag in ApolloBVM, start compression cycle, verify correct setting by observing the first breath, take the average of the next five breaths</t>
  </si>
  <si>
    <t>Unknown,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</si>
</sst>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5" xfId="0" applyFill="1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Border="1" applyAlignment="1">
      <alignment horizontal="center"/>
    </xf>
    <xf numFmtId="164" fontId="0" fillId="2" borderId="2" xfId="0" applyNumberFormat="1" applyFill="1" applyBorder="1"/>
    <xf numFmtId="164" fontId="0" fillId="2" borderId="4" xfId="0" applyNumberFormat="1" applyFill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64" fontId="0" fillId="2" borderId="7" xfId="0" applyNumberFormat="1" applyFill="1" applyBorder="1"/>
    <xf numFmtId="164" fontId="0" fillId="4" borderId="1" xfId="0" applyNumberFormat="1" applyFill="1" applyBorder="1"/>
    <xf numFmtId="164" fontId="0" fillId="4" borderId="4" xfId="0" applyNumberFormat="1" applyFill="1" applyBorder="1"/>
    <xf numFmtId="14" fontId="0" fillId="0" borderId="0" xfId="0" applyNumberFormat="1" applyBorder="1" applyAlignment="1">
      <alignment horizontal="center"/>
    </xf>
    <xf numFmtId="0" fontId="0" fillId="0" borderId="4" xfId="0" applyFill="1" applyBorder="1"/>
    <xf numFmtId="164" fontId="0" fillId="5" borderId="1" xfId="0" applyNumberFormat="1" applyFill="1" applyBorder="1"/>
    <xf numFmtId="164" fontId="0" fillId="4" borderId="0" xfId="0" applyNumberFormat="1" applyFill="1" applyBorder="1"/>
    <xf numFmtId="164" fontId="0" fillId="4" borderId="2" xfId="0" applyNumberFormat="1" applyFill="1" applyBorder="1"/>
    <xf numFmtId="164" fontId="0" fillId="4" borderId="3" xfId="0" applyNumberFormat="1" applyFill="1" applyBorder="1"/>
    <xf numFmtId="164" fontId="0" fillId="4" borderId="5" xfId="0" applyNumberFormat="1" applyFill="1" applyBorder="1"/>
    <xf numFmtId="164" fontId="0" fillId="4" borderId="6" xfId="0" applyNumberFormat="1" applyFill="1" applyBorder="1"/>
    <xf numFmtId="164" fontId="0" fillId="4" borderId="7" xfId="0" applyNumberFormat="1" applyFill="1" applyBorder="1"/>
    <xf numFmtId="164" fontId="0" fillId="5" borderId="8" xfId="0" applyNumberFormat="1" applyFill="1" applyBorder="1"/>
    <xf numFmtId="164" fontId="0" fillId="5" borderId="5" xfId="0" applyNumberFormat="1" applyFill="1" applyBorder="1"/>
    <xf numFmtId="164" fontId="0" fillId="4" borderId="8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70EE0-1AF0-344E-84E2-B66D33506C1F}">
  <dimension ref="A1:V34"/>
  <sheetViews>
    <sheetView tabSelected="1" workbookViewId="0">
      <selection activeCell="H20" sqref="H20"/>
    </sheetView>
  </sheetViews>
  <sheetFormatPr baseColWidth="10" defaultRowHeight="16" x14ac:dyDescent="0.2"/>
  <cols>
    <col min="1" max="1" width="5" style="1" bestFit="1" customWidth="1"/>
    <col min="2" max="2" width="5.33203125" style="1" bestFit="1" customWidth="1"/>
    <col min="8" max="8" width="11.83203125" style="40" customWidth="1"/>
    <col min="9" max="9" width="12" style="1" bestFit="1" customWidth="1"/>
    <col min="15" max="15" width="10.83203125" style="40"/>
    <col min="16" max="16" width="5.1640625" style="1" bestFit="1" customWidth="1"/>
  </cols>
  <sheetData>
    <row r="1" spans="1:22" ht="19" x14ac:dyDescent="0.25">
      <c r="D1" s="50" t="s">
        <v>12</v>
      </c>
    </row>
    <row r="2" spans="1:22" x14ac:dyDescent="0.2">
      <c r="D2" s="2"/>
      <c r="E2" s="20"/>
      <c r="F2" s="20"/>
      <c r="G2" s="20"/>
      <c r="H2" s="41"/>
      <c r="I2" s="46"/>
      <c r="J2" s="2"/>
      <c r="K2" s="2"/>
      <c r="L2" s="2"/>
      <c r="M2" s="2"/>
      <c r="N2" s="2"/>
      <c r="O2" s="3"/>
      <c r="P2" s="46"/>
      <c r="Q2" s="2"/>
      <c r="R2" s="2"/>
      <c r="S2" s="2"/>
      <c r="T2" s="2"/>
      <c r="U2" s="2"/>
      <c r="V2" s="2"/>
    </row>
    <row r="3" spans="1:22" ht="19" x14ac:dyDescent="0.25">
      <c r="C3" s="2" t="s">
        <v>11</v>
      </c>
      <c r="D3" s="44" t="s">
        <v>0</v>
      </c>
      <c r="F3" s="53" t="s">
        <v>10</v>
      </c>
      <c r="G3" s="53"/>
      <c r="H3" s="43" t="s">
        <v>1</v>
      </c>
      <c r="J3" s="2" t="s">
        <v>4</v>
      </c>
      <c r="K3" s="45">
        <v>43925</v>
      </c>
      <c r="L3" s="2"/>
      <c r="M3" s="2"/>
      <c r="N3" s="2"/>
      <c r="O3" s="3"/>
      <c r="P3" s="46"/>
      <c r="Q3" s="2"/>
      <c r="R3" s="2"/>
      <c r="S3" s="2"/>
      <c r="T3" s="2"/>
      <c r="U3" s="2"/>
      <c r="V3" s="2"/>
    </row>
    <row r="4" spans="1:22" x14ac:dyDescent="0.2">
      <c r="F4" s="2"/>
      <c r="G4" s="2"/>
      <c r="H4" s="3"/>
      <c r="I4" s="46"/>
      <c r="J4" s="2"/>
      <c r="K4" s="2"/>
      <c r="L4" s="2"/>
      <c r="M4" s="2"/>
      <c r="N4" s="2"/>
      <c r="O4" s="3"/>
      <c r="P4" s="46"/>
      <c r="Q4" s="2"/>
      <c r="R4" s="2"/>
      <c r="S4" s="2"/>
      <c r="T4" s="2"/>
      <c r="U4" s="2"/>
      <c r="V4" s="2"/>
    </row>
    <row r="5" spans="1:22" x14ac:dyDescent="0.2">
      <c r="B5" s="46"/>
      <c r="C5" s="2"/>
      <c r="F5" s="2"/>
      <c r="G5" s="2"/>
      <c r="H5" s="3"/>
      <c r="I5" s="46"/>
      <c r="J5" s="2"/>
      <c r="K5" s="2"/>
      <c r="L5" s="2"/>
      <c r="M5" s="2"/>
      <c r="N5" s="2"/>
      <c r="O5" s="3"/>
      <c r="P5" s="46"/>
      <c r="Q5" s="2"/>
      <c r="R5" s="2"/>
      <c r="S5" s="2"/>
      <c r="T5" s="2"/>
      <c r="U5" s="2"/>
      <c r="V5" s="2"/>
    </row>
    <row r="6" spans="1:22" x14ac:dyDescent="0.2">
      <c r="B6" s="42" t="s">
        <v>2</v>
      </c>
      <c r="C6" s="2"/>
      <c r="D6" s="2"/>
      <c r="E6" s="2"/>
      <c r="F6" s="2"/>
      <c r="G6" s="2"/>
      <c r="H6" s="3"/>
      <c r="I6" s="42" t="s">
        <v>5</v>
      </c>
      <c r="J6" s="2"/>
      <c r="K6" s="2"/>
      <c r="L6" s="2"/>
      <c r="M6" s="2"/>
      <c r="N6" s="2"/>
      <c r="O6" s="3"/>
      <c r="P6" s="42" t="s">
        <v>3</v>
      </c>
      <c r="Q6" s="2"/>
      <c r="R6" s="2"/>
      <c r="S6" s="2"/>
      <c r="T6" s="2"/>
      <c r="U6" s="2"/>
      <c r="V6" s="2"/>
    </row>
    <row r="7" spans="1:22" s="1" customFormat="1" ht="17" thickBot="1" x14ac:dyDescent="0.25">
      <c r="B7" s="46"/>
      <c r="C7" s="42" t="s">
        <v>7</v>
      </c>
      <c r="D7" s="42"/>
      <c r="E7" s="42" t="s">
        <v>8</v>
      </c>
      <c r="F7" s="42"/>
      <c r="G7" s="42" t="s">
        <v>9</v>
      </c>
      <c r="H7" s="47"/>
      <c r="I7" s="42"/>
      <c r="J7" s="42">
        <v>300</v>
      </c>
      <c r="K7" s="42"/>
      <c r="L7" s="42">
        <v>500</v>
      </c>
      <c r="M7" s="42"/>
      <c r="N7" s="42">
        <v>700</v>
      </c>
      <c r="O7" s="47"/>
      <c r="P7" s="42"/>
      <c r="Q7" s="42" t="s">
        <v>7</v>
      </c>
      <c r="R7" s="42"/>
      <c r="S7" s="42" t="s">
        <v>8</v>
      </c>
      <c r="T7" s="42"/>
      <c r="U7" s="42" t="s">
        <v>9</v>
      </c>
      <c r="V7" s="46"/>
    </row>
    <row r="8" spans="1:22" x14ac:dyDescent="0.2">
      <c r="A8" s="51" t="s">
        <v>6</v>
      </c>
      <c r="B8" s="46">
        <v>10</v>
      </c>
      <c r="C8" s="11">
        <v>1415</v>
      </c>
      <c r="D8" s="6"/>
      <c r="E8" s="12">
        <v>2480</v>
      </c>
      <c r="F8" s="6"/>
      <c r="G8" s="13">
        <v>3480</v>
      </c>
      <c r="H8" s="3"/>
      <c r="I8" s="46">
        <v>10</v>
      </c>
      <c r="J8" s="11">
        <f>C8/5</f>
        <v>283</v>
      </c>
      <c r="K8" s="6"/>
      <c r="L8" s="12">
        <f>E8/5</f>
        <v>496</v>
      </c>
      <c r="M8" s="6"/>
      <c r="N8" s="13">
        <f>G8/5</f>
        <v>696</v>
      </c>
      <c r="O8" s="3"/>
      <c r="P8" s="46">
        <v>10</v>
      </c>
      <c r="Q8" s="26">
        <f>(1-J8/$J$7)*100</f>
        <v>5.6666666666666643</v>
      </c>
      <c r="R8" s="21"/>
      <c r="S8" s="32">
        <f>(1-L8/$L$7)*100</f>
        <v>0.80000000000000071</v>
      </c>
      <c r="T8" s="21"/>
      <c r="U8" s="33">
        <f>(1-N8/$N$7)*100</f>
        <v>0.57142857142856718</v>
      </c>
      <c r="V8" s="2"/>
    </row>
    <row r="9" spans="1:22" x14ac:dyDescent="0.2">
      <c r="A9" s="51"/>
      <c r="B9" s="46"/>
      <c r="C9" s="7"/>
      <c r="D9" s="8"/>
      <c r="E9" s="8"/>
      <c r="F9" s="8"/>
      <c r="G9" s="9"/>
      <c r="H9" s="3"/>
      <c r="I9" s="46"/>
      <c r="J9" s="7"/>
      <c r="K9" s="8"/>
      <c r="L9" s="8"/>
      <c r="M9" s="8"/>
      <c r="N9" s="9"/>
      <c r="O9" s="3"/>
      <c r="P9" s="46"/>
      <c r="Q9" s="22"/>
      <c r="R9" s="23"/>
      <c r="S9" s="23"/>
      <c r="T9" s="23"/>
      <c r="U9" s="24"/>
      <c r="V9" s="2"/>
    </row>
    <row r="10" spans="1:22" x14ac:dyDescent="0.2">
      <c r="A10" s="51"/>
      <c r="B10" s="46">
        <v>12</v>
      </c>
      <c r="C10" s="16">
        <v>1460</v>
      </c>
      <c r="D10" s="8"/>
      <c r="E10" s="15">
        <v>2515</v>
      </c>
      <c r="F10" s="8"/>
      <c r="G10" s="14">
        <v>3520</v>
      </c>
      <c r="H10" s="3"/>
      <c r="I10" s="46">
        <v>12</v>
      </c>
      <c r="J10" s="16">
        <f>C10/5</f>
        <v>292</v>
      </c>
      <c r="K10" s="8"/>
      <c r="L10" s="15">
        <f>E10/5</f>
        <v>503</v>
      </c>
      <c r="M10" s="8"/>
      <c r="N10" s="14">
        <f>G10/5</f>
        <v>704</v>
      </c>
      <c r="O10" s="3"/>
      <c r="P10" s="46">
        <v>12</v>
      </c>
      <c r="Q10" s="27">
        <f>(1-J10/$J$7)*100</f>
        <v>2.6666666666666616</v>
      </c>
      <c r="R10" s="23"/>
      <c r="S10" s="31">
        <f>(1-L10/$L$7)*100</f>
        <v>-0.60000000000000053</v>
      </c>
      <c r="T10" s="23"/>
      <c r="U10" s="34">
        <f>(1-N10/$N$7)*100</f>
        <v>-0.57142857142857828</v>
      </c>
      <c r="V10" s="2"/>
    </row>
    <row r="11" spans="1:22" x14ac:dyDescent="0.2">
      <c r="A11" s="51"/>
      <c r="B11" s="46">
        <v>15</v>
      </c>
      <c r="C11" s="29">
        <v>1465</v>
      </c>
      <c r="D11" s="8"/>
      <c r="E11" s="3">
        <v>2540</v>
      </c>
      <c r="F11" s="8"/>
      <c r="G11" s="4">
        <v>3540</v>
      </c>
      <c r="H11" s="3"/>
      <c r="I11" s="46"/>
      <c r="J11" s="29">
        <f>C11/5</f>
        <v>293</v>
      </c>
      <c r="K11" s="8"/>
      <c r="L11" s="3">
        <f>E11/5</f>
        <v>508</v>
      </c>
      <c r="M11" s="8"/>
      <c r="N11" s="4">
        <f>G11/5</f>
        <v>708</v>
      </c>
      <c r="O11" s="3"/>
      <c r="P11" s="46">
        <v>15</v>
      </c>
      <c r="Q11" s="27">
        <f>(1-J11/$J$7)*100</f>
        <v>2.3333333333333317</v>
      </c>
      <c r="R11" s="23"/>
      <c r="S11" s="31">
        <f>(1-L11/$L$7)*100</f>
        <v>-1.6000000000000014</v>
      </c>
      <c r="T11" s="23"/>
      <c r="U11" s="34">
        <f>(1-N11/$N$7)*100</f>
        <v>-1.1428571428571344</v>
      </c>
      <c r="V11" s="2"/>
    </row>
    <row r="12" spans="1:22" x14ac:dyDescent="0.2">
      <c r="A12" s="51"/>
      <c r="B12" s="46">
        <v>18</v>
      </c>
      <c r="C12" s="16">
        <v>1555</v>
      </c>
      <c r="D12" s="8"/>
      <c r="E12" s="15">
        <v>2575</v>
      </c>
      <c r="F12" s="8"/>
      <c r="G12" s="14">
        <v>3490</v>
      </c>
      <c r="H12" s="3"/>
      <c r="I12" s="46">
        <v>18</v>
      </c>
      <c r="J12" s="16">
        <f>C12/5</f>
        <v>311</v>
      </c>
      <c r="K12" s="8"/>
      <c r="L12" s="15">
        <f>E12/5</f>
        <v>515</v>
      </c>
      <c r="M12" s="8"/>
      <c r="N12" s="14">
        <f>G12/5</f>
        <v>698</v>
      </c>
      <c r="O12" s="3"/>
      <c r="P12" s="46">
        <v>18</v>
      </c>
      <c r="Q12" s="27">
        <f>(1-J12/$J$7)*100</f>
        <v>-3.6666666666666625</v>
      </c>
      <c r="R12" s="23"/>
      <c r="S12" s="31">
        <f>(1-L12/$L$7)*100</f>
        <v>-3.0000000000000027</v>
      </c>
      <c r="T12" s="23"/>
      <c r="U12" s="34">
        <f>(1-N12/$N$7)*100</f>
        <v>0.28571428571428914</v>
      </c>
      <c r="V12" s="2"/>
    </row>
    <row r="13" spans="1:22" x14ac:dyDescent="0.2">
      <c r="A13" s="51"/>
      <c r="B13" s="46"/>
      <c r="C13" s="7"/>
      <c r="D13" s="8"/>
      <c r="E13" s="8"/>
      <c r="F13" s="8"/>
      <c r="G13" s="9"/>
      <c r="H13" s="3"/>
      <c r="I13" s="46"/>
      <c r="J13" s="7"/>
      <c r="K13" s="8"/>
      <c r="L13" s="8"/>
      <c r="M13" s="8"/>
      <c r="N13" s="9"/>
      <c r="O13" s="3"/>
      <c r="P13" s="46"/>
      <c r="Q13" s="22"/>
      <c r="R13" s="23"/>
      <c r="S13" s="23"/>
      <c r="T13" s="23"/>
      <c r="U13" s="24"/>
      <c r="V13" s="2"/>
    </row>
    <row r="14" spans="1:22" x14ac:dyDescent="0.2">
      <c r="A14" s="51"/>
      <c r="B14" s="46">
        <v>24</v>
      </c>
      <c r="C14" s="16">
        <v>1585</v>
      </c>
      <c r="D14" s="8"/>
      <c r="E14" s="15">
        <v>2505</v>
      </c>
      <c r="F14" s="8"/>
      <c r="G14" s="14">
        <v>3275</v>
      </c>
      <c r="H14" s="3"/>
      <c r="I14" s="46">
        <v>24</v>
      </c>
      <c r="J14" s="16">
        <f>C14/5</f>
        <v>317</v>
      </c>
      <c r="K14" s="8"/>
      <c r="L14" s="15">
        <f>E14/5</f>
        <v>501</v>
      </c>
      <c r="M14" s="8"/>
      <c r="N14" s="14">
        <f>G14/5</f>
        <v>655</v>
      </c>
      <c r="O14" s="3"/>
      <c r="P14" s="46">
        <v>24</v>
      </c>
      <c r="Q14" s="27">
        <f>(1-J14/$J$7)*100</f>
        <v>-5.6666666666666643</v>
      </c>
      <c r="R14" s="23"/>
      <c r="S14" s="31">
        <f>(1-L14/$L$7)*100</f>
        <v>-0.20000000000000018</v>
      </c>
      <c r="T14" s="23"/>
      <c r="U14" s="34">
        <f>(1-N14/$N$7)*100</f>
        <v>6.4285714285714279</v>
      </c>
      <c r="V14" s="2"/>
    </row>
    <row r="15" spans="1:22" x14ac:dyDescent="0.2">
      <c r="A15" s="51"/>
      <c r="B15" s="46"/>
      <c r="C15" s="7"/>
      <c r="D15" s="8"/>
      <c r="E15" s="8"/>
      <c r="F15" s="8"/>
      <c r="G15" s="9"/>
      <c r="H15" s="3"/>
      <c r="I15" s="46"/>
      <c r="J15" s="7"/>
      <c r="K15" s="8"/>
      <c r="L15" s="8"/>
      <c r="M15" s="8"/>
      <c r="N15" s="9"/>
      <c r="O15" s="3"/>
      <c r="P15" s="46"/>
      <c r="Q15" s="22"/>
      <c r="R15" s="23"/>
      <c r="S15" s="23"/>
      <c r="T15" s="23"/>
      <c r="U15" s="24"/>
      <c r="V15" s="2"/>
    </row>
    <row r="16" spans="1:22" ht="17" thickBot="1" x14ac:dyDescent="0.25">
      <c r="A16" s="51"/>
      <c r="B16" s="46">
        <v>30</v>
      </c>
      <c r="C16" s="17">
        <v>1550</v>
      </c>
      <c r="D16" s="10"/>
      <c r="E16" s="18">
        <v>2350</v>
      </c>
      <c r="F16" s="10"/>
      <c r="G16" s="19">
        <v>3000</v>
      </c>
      <c r="H16" s="3"/>
      <c r="I16" s="46">
        <v>30</v>
      </c>
      <c r="J16" s="17">
        <f>C16/5</f>
        <v>310</v>
      </c>
      <c r="K16" s="10"/>
      <c r="L16" s="18">
        <f>E16/5</f>
        <v>470</v>
      </c>
      <c r="M16" s="10"/>
      <c r="N16" s="19">
        <f>G16/5</f>
        <v>600</v>
      </c>
      <c r="O16" s="3"/>
      <c r="P16" s="46">
        <v>30</v>
      </c>
      <c r="Q16" s="35">
        <f>(1-J16/$J$7)*100</f>
        <v>-3.3333333333333437</v>
      </c>
      <c r="R16" s="25"/>
      <c r="S16" s="36">
        <f>(1-L16/$L$7)*100</f>
        <v>6.0000000000000053</v>
      </c>
      <c r="T16" s="25"/>
      <c r="U16" s="37">
        <f>(1-N16/$N$7)*100</f>
        <v>14.28571428571429</v>
      </c>
      <c r="V16" s="2"/>
    </row>
    <row r="17" spans="1:22" x14ac:dyDescent="0.2">
      <c r="B17" s="46"/>
      <c r="C17" s="20"/>
      <c r="D17" s="2"/>
      <c r="E17" s="2"/>
      <c r="F17" s="2"/>
      <c r="G17" s="2"/>
      <c r="H17" s="3"/>
      <c r="I17" s="46"/>
      <c r="J17" s="2"/>
      <c r="K17" s="2"/>
      <c r="L17" s="2"/>
      <c r="M17" s="2"/>
      <c r="N17" s="2"/>
      <c r="O17" s="3"/>
      <c r="P17" s="46"/>
      <c r="Q17" s="2"/>
      <c r="R17" s="2"/>
      <c r="S17" s="2"/>
      <c r="T17" s="2"/>
      <c r="U17" s="2"/>
      <c r="V17" s="2"/>
    </row>
    <row r="18" spans="1:22" x14ac:dyDescent="0.2">
      <c r="C18" s="5"/>
    </row>
    <row r="19" spans="1:22" x14ac:dyDescent="0.2">
      <c r="B19" s="46"/>
      <c r="C19" s="2"/>
      <c r="D19" s="2"/>
      <c r="E19" s="20"/>
      <c r="F19" s="20"/>
      <c r="G19" s="20"/>
      <c r="H19" s="41"/>
      <c r="I19" s="46"/>
      <c r="J19" s="2"/>
      <c r="K19" s="2"/>
      <c r="L19" s="2"/>
      <c r="M19" s="2"/>
      <c r="N19" s="2"/>
      <c r="O19" s="3"/>
      <c r="P19" s="46"/>
      <c r="Q19" s="2"/>
      <c r="R19" s="2"/>
      <c r="S19" s="2"/>
      <c r="T19" s="2"/>
      <c r="U19" s="2"/>
      <c r="V19" s="2"/>
    </row>
    <row r="20" spans="1:22" ht="19" x14ac:dyDescent="0.25">
      <c r="B20" s="46"/>
      <c r="C20" s="2" t="s">
        <v>11</v>
      </c>
      <c r="D20" s="44" t="s">
        <v>0</v>
      </c>
      <c r="F20" s="53" t="s">
        <v>10</v>
      </c>
      <c r="G20" s="53"/>
      <c r="H20" s="54" t="s">
        <v>13</v>
      </c>
      <c r="J20" s="2" t="s">
        <v>4</v>
      </c>
      <c r="K20" s="45">
        <v>43925</v>
      </c>
      <c r="L20" s="2"/>
      <c r="M20" s="2"/>
      <c r="N20" s="2"/>
      <c r="O20" s="3"/>
      <c r="P20" s="46"/>
      <c r="Q20" s="2"/>
      <c r="R20" s="2"/>
      <c r="S20" s="2"/>
      <c r="T20" s="2"/>
      <c r="U20" s="2"/>
      <c r="V20" s="2"/>
    </row>
    <row r="21" spans="1:22" x14ac:dyDescent="0.2">
      <c r="B21" s="46"/>
      <c r="C21" s="2"/>
      <c r="D21" s="2"/>
      <c r="E21" s="20"/>
      <c r="F21" s="2"/>
      <c r="G21" s="2"/>
      <c r="H21" s="3"/>
      <c r="I21" s="46"/>
      <c r="J21" s="2"/>
      <c r="K21" s="2"/>
      <c r="L21" s="2"/>
      <c r="M21" s="2"/>
      <c r="N21" s="2"/>
      <c r="O21" s="3"/>
      <c r="P21" s="46"/>
      <c r="Q21" s="2"/>
      <c r="R21" s="2"/>
      <c r="S21" s="2"/>
      <c r="T21" s="2"/>
      <c r="U21" s="2"/>
      <c r="V21" s="2"/>
    </row>
    <row r="22" spans="1:22" x14ac:dyDescent="0.2">
      <c r="B22" s="46"/>
      <c r="C22" s="2"/>
      <c r="D22" s="2"/>
      <c r="E22" s="28"/>
      <c r="F22" s="2"/>
      <c r="G22" s="2"/>
      <c r="H22" s="3"/>
      <c r="I22" s="46"/>
      <c r="J22" s="2"/>
      <c r="K22" s="2"/>
      <c r="L22" s="2"/>
      <c r="M22" s="2"/>
      <c r="N22" s="2"/>
      <c r="O22" s="3"/>
      <c r="P22" s="46"/>
      <c r="Q22" s="2"/>
      <c r="R22" s="2"/>
      <c r="S22" s="2"/>
      <c r="T22" s="2"/>
      <c r="U22" s="2"/>
      <c r="V22" s="2"/>
    </row>
    <row r="23" spans="1:22" x14ac:dyDescent="0.2">
      <c r="B23" s="42" t="s">
        <v>2</v>
      </c>
      <c r="C23" s="52"/>
      <c r="D23" s="52"/>
      <c r="E23" s="52"/>
      <c r="F23" s="52"/>
      <c r="G23" s="52"/>
      <c r="H23" s="41"/>
      <c r="I23" s="42" t="s">
        <v>5</v>
      </c>
      <c r="J23" s="2"/>
      <c r="K23" s="2"/>
      <c r="L23" s="2"/>
      <c r="M23" s="2"/>
      <c r="N23" s="2"/>
      <c r="O23" s="3"/>
      <c r="P23" s="42" t="s">
        <v>3</v>
      </c>
      <c r="Q23" s="2"/>
      <c r="R23" s="2"/>
      <c r="S23" s="2"/>
      <c r="T23" s="2"/>
      <c r="U23" s="2"/>
      <c r="V23" s="2"/>
    </row>
    <row r="24" spans="1:22" s="1" customFormat="1" ht="17" thickBot="1" x14ac:dyDescent="0.25">
      <c r="B24" s="46"/>
      <c r="C24" s="48" t="s">
        <v>7</v>
      </c>
      <c r="D24" s="48"/>
      <c r="E24" s="48" t="s">
        <v>8</v>
      </c>
      <c r="F24" s="48"/>
      <c r="G24" s="48" t="s">
        <v>9</v>
      </c>
      <c r="H24" s="49"/>
      <c r="I24" s="42"/>
      <c r="J24" s="42">
        <v>300</v>
      </c>
      <c r="K24" s="42"/>
      <c r="L24" s="42">
        <v>500</v>
      </c>
      <c r="M24" s="42"/>
      <c r="N24" s="42">
        <v>700</v>
      </c>
      <c r="O24" s="47"/>
      <c r="P24" s="42"/>
      <c r="Q24" s="42" t="s">
        <v>7</v>
      </c>
      <c r="R24" s="42"/>
      <c r="S24" s="42" t="s">
        <v>8</v>
      </c>
      <c r="T24" s="42"/>
      <c r="U24" s="42" t="s">
        <v>9</v>
      </c>
      <c r="V24" s="46"/>
    </row>
    <row r="25" spans="1:22" x14ac:dyDescent="0.2">
      <c r="A25" s="51" t="s">
        <v>6</v>
      </c>
      <c r="B25" s="46">
        <v>10</v>
      </c>
      <c r="C25" s="11">
        <v>1325</v>
      </c>
      <c r="D25" s="6"/>
      <c r="E25" s="12">
        <v>2585</v>
      </c>
      <c r="F25" s="6"/>
      <c r="G25" s="13">
        <v>3845</v>
      </c>
      <c r="H25" s="3"/>
      <c r="I25" s="46">
        <v>10</v>
      </c>
      <c r="J25" s="11">
        <f>C25/5</f>
        <v>265</v>
      </c>
      <c r="K25" s="6"/>
      <c r="L25" s="12">
        <f>E25/5</f>
        <v>517</v>
      </c>
      <c r="M25" s="6"/>
      <c r="N25" s="13">
        <f>G25/5</f>
        <v>769</v>
      </c>
      <c r="O25" s="3"/>
      <c r="P25" s="46">
        <v>10</v>
      </c>
      <c r="Q25" s="30">
        <f>(1-J25/$J$24)*100</f>
        <v>11.66666666666667</v>
      </c>
      <c r="R25" s="21"/>
      <c r="S25" s="32">
        <f>(1-L25/$L$24)*100</f>
        <v>-3.400000000000003</v>
      </c>
      <c r="T25" s="21"/>
      <c r="U25" s="33">
        <f>(1-N25/$N$24)*100</f>
        <v>-9.8571428571428541</v>
      </c>
      <c r="V25" s="2"/>
    </row>
    <row r="26" spans="1:22" x14ac:dyDescent="0.2">
      <c r="A26" s="51"/>
      <c r="B26" s="46"/>
      <c r="C26" s="7"/>
      <c r="D26" s="8"/>
      <c r="E26" s="8"/>
      <c r="F26" s="8"/>
      <c r="G26" s="9"/>
      <c r="H26" s="3"/>
      <c r="I26" s="46"/>
      <c r="J26" s="7"/>
      <c r="K26" s="8"/>
      <c r="L26" s="8"/>
      <c r="M26" s="8"/>
      <c r="N26" s="9"/>
      <c r="O26" s="3"/>
      <c r="P26" s="46"/>
      <c r="Q26" s="22"/>
      <c r="R26" s="23"/>
      <c r="S26" s="23"/>
      <c r="T26" s="23"/>
      <c r="U26" s="24"/>
      <c r="V26" s="2"/>
    </row>
    <row r="27" spans="1:22" x14ac:dyDescent="0.2">
      <c r="A27" s="51"/>
      <c r="B27" s="46">
        <v>12</v>
      </c>
      <c r="C27" s="16">
        <v>1380</v>
      </c>
      <c r="D27" s="8"/>
      <c r="E27" s="15">
        <v>2650</v>
      </c>
      <c r="F27" s="8"/>
      <c r="G27" s="14">
        <v>3890</v>
      </c>
      <c r="H27" s="3"/>
      <c r="I27" s="46">
        <v>12</v>
      </c>
      <c r="J27" s="16">
        <f>C27/5</f>
        <v>276</v>
      </c>
      <c r="K27" s="8"/>
      <c r="L27" s="15">
        <f>E27/5</f>
        <v>530</v>
      </c>
      <c r="M27" s="8"/>
      <c r="N27" s="14">
        <f>G27/5</f>
        <v>778</v>
      </c>
      <c r="O27" s="3"/>
      <c r="P27" s="46">
        <v>12</v>
      </c>
      <c r="Q27" s="27">
        <f>(1-J27/$J$24)*100</f>
        <v>7.9999999999999964</v>
      </c>
      <c r="R27" s="23"/>
      <c r="S27" s="31">
        <f>(1-L27/$L$24)*100</f>
        <v>-6.0000000000000053</v>
      </c>
      <c r="T27" s="23"/>
      <c r="U27" s="38">
        <f>(1-N27/$N$24)*100</f>
        <v>-11.142857142857142</v>
      </c>
      <c r="V27" s="2"/>
    </row>
    <row r="28" spans="1:22" x14ac:dyDescent="0.2">
      <c r="A28" s="51"/>
      <c r="B28" s="46">
        <v>15</v>
      </c>
      <c r="C28" s="29">
        <v>1440</v>
      </c>
      <c r="D28" s="8"/>
      <c r="E28" s="3">
        <v>2695</v>
      </c>
      <c r="F28" s="8"/>
      <c r="G28" s="4">
        <v>3865</v>
      </c>
      <c r="H28" s="3"/>
      <c r="I28" s="46"/>
      <c r="J28" s="29">
        <f>C28/5</f>
        <v>288</v>
      </c>
      <c r="K28" s="8"/>
      <c r="L28" s="3">
        <f>E28/5</f>
        <v>539</v>
      </c>
      <c r="M28" s="8"/>
      <c r="N28" s="4">
        <f>G28/5</f>
        <v>773</v>
      </c>
      <c r="O28" s="3"/>
      <c r="P28" s="46">
        <v>15</v>
      </c>
      <c r="Q28" s="27">
        <f>(1-J28/$J$24)*100</f>
        <v>4.0000000000000036</v>
      </c>
      <c r="R28" s="23"/>
      <c r="S28" s="31">
        <f>(1-L28/$L$24)*100</f>
        <v>-7.8000000000000069</v>
      </c>
      <c r="T28" s="23"/>
      <c r="U28" s="38">
        <f>(1-N28/$N$24)*100</f>
        <v>-10.428571428571431</v>
      </c>
      <c r="V28" s="2"/>
    </row>
    <row r="29" spans="1:22" x14ac:dyDescent="0.2">
      <c r="A29" s="51"/>
      <c r="B29" s="46">
        <v>18</v>
      </c>
      <c r="C29" s="16">
        <v>1495</v>
      </c>
      <c r="D29" s="8"/>
      <c r="E29" s="15">
        <v>2690</v>
      </c>
      <c r="F29" s="8"/>
      <c r="G29" s="14">
        <v>3770</v>
      </c>
      <c r="H29" s="3"/>
      <c r="I29" s="46">
        <v>18</v>
      </c>
      <c r="J29" s="16">
        <f>C29/5</f>
        <v>299</v>
      </c>
      <c r="K29" s="8"/>
      <c r="L29" s="15">
        <f>E29/5</f>
        <v>538</v>
      </c>
      <c r="M29" s="8"/>
      <c r="N29" s="14">
        <f>G29/5</f>
        <v>754</v>
      </c>
      <c r="O29" s="3"/>
      <c r="P29" s="46">
        <v>18</v>
      </c>
      <c r="Q29" s="27">
        <f>(1-J29/$J$24)*100</f>
        <v>0.33333333333332993</v>
      </c>
      <c r="R29" s="23"/>
      <c r="S29" s="31">
        <f>(1-L29/$L$24)*100</f>
        <v>-7.6000000000000068</v>
      </c>
      <c r="T29" s="23"/>
      <c r="U29" s="34">
        <f>(1-N29/$N$24)*100</f>
        <v>-7.714285714285718</v>
      </c>
      <c r="V29" s="2"/>
    </row>
    <row r="30" spans="1:22" x14ac:dyDescent="0.2">
      <c r="A30" s="51"/>
      <c r="B30" s="46"/>
      <c r="C30" s="7"/>
      <c r="D30" s="8"/>
      <c r="E30" s="8"/>
      <c r="F30" s="8"/>
      <c r="G30" s="9"/>
      <c r="H30" s="3"/>
      <c r="I30" s="46"/>
      <c r="J30" s="7"/>
      <c r="K30" s="8"/>
      <c r="L30" s="8"/>
      <c r="M30" s="8"/>
      <c r="N30" s="9"/>
      <c r="O30" s="3"/>
      <c r="P30" s="46"/>
      <c r="Q30" s="22"/>
      <c r="R30" s="23"/>
      <c r="S30" s="23"/>
      <c r="T30" s="23"/>
      <c r="U30" s="24"/>
      <c r="V30" s="2"/>
    </row>
    <row r="31" spans="1:22" x14ac:dyDescent="0.2">
      <c r="A31" s="51"/>
      <c r="B31" s="46">
        <v>24</v>
      </c>
      <c r="C31" s="16">
        <v>1540</v>
      </c>
      <c r="D31" s="8"/>
      <c r="E31" s="15">
        <v>2575</v>
      </c>
      <c r="F31" s="8"/>
      <c r="G31" s="14">
        <v>3310</v>
      </c>
      <c r="H31" s="3"/>
      <c r="I31" s="46">
        <v>24</v>
      </c>
      <c r="J31" s="16">
        <f>C31/5</f>
        <v>308</v>
      </c>
      <c r="K31" s="8"/>
      <c r="L31" s="15">
        <f>E31/5</f>
        <v>515</v>
      </c>
      <c r="M31" s="8"/>
      <c r="N31" s="14">
        <f>G31/5</f>
        <v>662</v>
      </c>
      <c r="O31" s="3"/>
      <c r="P31" s="46">
        <v>24</v>
      </c>
      <c r="Q31" s="27">
        <f>(1-J31/$J$24)*100</f>
        <v>-2.6666666666666616</v>
      </c>
      <c r="R31" s="23"/>
      <c r="S31" s="31">
        <f>(1-L31/$L$24)*100</f>
        <v>-3.0000000000000027</v>
      </c>
      <c r="T31" s="23"/>
      <c r="U31" s="34">
        <f>(1-N31/$N$24)*100</f>
        <v>5.428571428571427</v>
      </c>
      <c r="V31" s="2"/>
    </row>
    <row r="32" spans="1:22" x14ac:dyDescent="0.2">
      <c r="A32" s="51"/>
      <c r="B32" s="46"/>
      <c r="C32" s="7"/>
      <c r="D32" s="8"/>
      <c r="E32" s="8"/>
      <c r="F32" s="8"/>
      <c r="G32" s="9"/>
      <c r="H32" s="3"/>
      <c r="I32" s="46"/>
      <c r="J32" s="7"/>
      <c r="K32" s="8"/>
      <c r="L32" s="8"/>
      <c r="M32" s="8"/>
      <c r="N32" s="9"/>
      <c r="O32" s="3"/>
      <c r="P32" s="46"/>
      <c r="Q32" s="22"/>
      <c r="R32" s="23"/>
      <c r="S32" s="23"/>
      <c r="T32" s="23"/>
      <c r="U32" s="24"/>
      <c r="V32" s="2"/>
    </row>
    <row r="33" spans="1:22" ht="17" thickBot="1" x14ac:dyDescent="0.25">
      <c r="A33" s="51"/>
      <c r="B33" s="46">
        <v>30</v>
      </c>
      <c r="C33" s="17">
        <v>1495</v>
      </c>
      <c r="D33" s="10"/>
      <c r="E33" s="18">
        <v>2415</v>
      </c>
      <c r="F33" s="10"/>
      <c r="G33" s="19">
        <v>2965</v>
      </c>
      <c r="H33" s="3"/>
      <c r="I33" s="46">
        <v>30</v>
      </c>
      <c r="J33" s="17">
        <f>C33/5</f>
        <v>299</v>
      </c>
      <c r="K33" s="10"/>
      <c r="L33" s="18">
        <f>E33/5</f>
        <v>483</v>
      </c>
      <c r="M33" s="10"/>
      <c r="N33" s="19">
        <f>G33/5</f>
        <v>593</v>
      </c>
      <c r="O33" s="3"/>
      <c r="P33" s="46">
        <v>30</v>
      </c>
      <c r="Q33" s="35">
        <f>(1-J33/$J$24)*100</f>
        <v>0.33333333333332993</v>
      </c>
      <c r="R33" s="25"/>
      <c r="S33" s="36">
        <f>(1-L33/$L$24)*100</f>
        <v>3.400000000000003</v>
      </c>
      <c r="T33" s="25"/>
      <c r="U33" s="39">
        <f>(1-N33/$N$24)*100</f>
        <v>15.285714285714281</v>
      </c>
      <c r="V33" s="2"/>
    </row>
    <row r="34" spans="1:22" x14ac:dyDescent="0.2">
      <c r="B34" s="46"/>
      <c r="C34" s="20"/>
      <c r="D34" s="2"/>
      <c r="E34" s="2"/>
      <c r="F34" s="2"/>
      <c r="G34" s="2"/>
      <c r="H34" s="3"/>
      <c r="I34" s="46"/>
      <c r="J34" s="2"/>
      <c r="K34" s="2"/>
      <c r="L34" s="2"/>
      <c r="M34" s="2"/>
      <c r="N34" s="2"/>
      <c r="O34" s="3"/>
      <c r="P34" s="46"/>
      <c r="Q34" s="2"/>
      <c r="R34" s="2"/>
      <c r="S34" s="2"/>
      <c r="T34" s="2"/>
      <c r="U34" s="2"/>
      <c r="V34" s="2"/>
    </row>
  </sheetData>
  <mergeCells count="5">
    <mergeCell ref="A25:A33"/>
    <mergeCell ref="A8:A16"/>
    <mergeCell ref="C23:G23"/>
    <mergeCell ref="F3:G3"/>
    <mergeCell ref="F20:G20"/>
  </mergeCells>
  <conditionalFormatting sqref="U25">
    <cfRule type="cellIs" dxfId="5" priority="11" operator="greaterThan">
      <formula>10</formula>
    </cfRule>
  </conditionalFormatting>
  <conditionalFormatting sqref="U27">
    <cfRule type="cellIs" dxfId="4" priority="5" operator="greaterThan">
      <formula>10</formula>
    </cfRule>
  </conditionalFormatting>
  <conditionalFormatting sqref="U28">
    <cfRule type="cellIs" dxfId="3" priority="4" operator="greaterThan">
      <formula>10</formula>
    </cfRule>
  </conditionalFormatting>
  <conditionalFormatting sqref="U29">
    <cfRule type="cellIs" dxfId="2" priority="3" operator="greaterThan">
      <formula>10</formula>
    </cfRule>
  </conditionalFormatting>
  <conditionalFormatting sqref="U31">
    <cfRule type="cellIs" dxfId="1" priority="2" operator="greaterThan">
      <formula>10</formula>
    </cfRule>
  </conditionalFormatting>
  <conditionalFormatting sqref="U33">
    <cfRule type="cellIs" dxfId="0" priority="1" operator="greaterThan">
      <formula>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20-04-04 TESTING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Amy K</cp:lastModifiedBy>
  <dcterms:created xsi:type="dcterms:W3CDTF">2020-04-03T18:48:13Z</dcterms:created>
  <dcterms:modified xsi:type="dcterms:W3CDTF">2020-04-04T22:17:33Z</dcterms:modified>
</cp:coreProperties>
</file>